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Q9" i="5"/>
  <c r="AP9" i="5"/>
  <c r="AO9" i="5"/>
  <c r="AN9" i="5"/>
  <c r="AM9" i="5"/>
  <c r="AG9" i="5"/>
  <c r="AE9" i="5"/>
  <c r="AD9" i="5"/>
  <c r="H14" i="5" s="1"/>
  <c r="AC9" i="5"/>
  <c r="AB9" i="5"/>
  <c r="F14" i="5" s="1"/>
  <c r="AA9" i="5"/>
  <c r="W9" i="5"/>
  <c r="U9" i="5"/>
  <c r="T9" i="5"/>
  <c r="S9" i="5"/>
  <c r="R9" i="5"/>
  <c r="Q9" i="5"/>
  <c r="K9" i="5"/>
  <c r="K13" i="5" s="1"/>
  <c r="I9" i="5"/>
  <c r="I13" i="5" s="1"/>
  <c r="H9" i="5"/>
  <c r="H13" i="5" s="1"/>
  <c r="H15" i="5" s="1"/>
  <c r="G9" i="5"/>
  <c r="G13" i="5" s="1"/>
  <c r="F9" i="5"/>
  <c r="F13" i="5" s="1"/>
  <c r="E9" i="5"/>
  <c r="E13" i="5" s="1"/>
  <c r="AF9" i="5" l="1"/>
  <c r="F15" i="5"/>
  <c r="E14" i="5"/>
  <c r="M14" i="5" s="1"/>
  <c r="G14" i="5"/>
  <c r="AR9" i="5"/>
  <c r="K14" i="5"/>
  <c r="K15" i="5" s="1"/>
  <c r="E15" i="5"/>
  <c r="M15" i="5" s="1"/>
  <c r="G15" i="5"/>
  <c r="I14" i="5"/>
  <c r="I15" i="5" s="1"/>
  <c r="N15" i="5" l="1"/>
  <c r="N14" i="5"/>
  <c r="L14" i="5"/>
  <c r="L15" i="5"/>
  <c r="O15" i="5"/>
  <c r="J15" i="5"/>
  <c r="J14" i="5"/>
  <c r="O14" i="5"/>
</calcChain>
</file>

<file path=xl/sharedStrings.xml><?xml version="1.0" encoding="utf-8"?>
<sst xmlns="http://schemas.openxmlformats.org/spreadsheetml/2006/main" count="76" uniqueCount="33">
  <si>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</si>
  <si>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</si>
  <si>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</si>
  <si>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</si>
  <si>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</si>
  <si>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</si>
  <si>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</si>
  <si>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</si>
  <si>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</si>
  <si>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</si>
  <si>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</si>
  <si>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</si>
  <si>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</si>
  <si>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</si>
  <si>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</si>
  <si>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</si>
  <si>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</si>
  <si>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</si>
  <si>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</si>
  <si>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</si>
  <si>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</si>
  <si>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</si>
  <si>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</si>
  <si>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</si>
  <si>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Turo Lauttamus</t>
  </si>
  <si>
    <t>4.</t>
  </si>
  <si>
    <t>KeKi  2</t>
  </si>
  <si>
    <t>1.</t>
  </si>
  <si>
    <t>27.11.1990   Kempele</t>
  </si>
  <si>
    <t>KeKi = Kempeleen Kiri  (1915),  kasvattajaseura</t>
  </si>
  <si>
    <t>5.</t>
  </si>
  <si>
    <t>Manse PP</t>
  </si>
  <si>
    <t>Manse PP = Manse PP, Tampere  (2005)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</si>
</sst>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5703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2013</v>
      </c>
      <c r="Y4" s="12" t="s">
        <v>25</v>
      </c>
      <c r="Z4" s="1" t="s">
        <v>26</v>
      </c>
      <c r="AA4" s="12">
        <v>17</v>
      </c>
      <c r="AB4" s="12">
        <v>0</v>
      </c>
      <c r="AC4" s="12">
        <v>7</v>
      </c>
      <c r="AD4" s="12">
        <v>14</v>
      </c>
      <c r="AE4" s="12">
        <v>42</v>
      </c>
      <c r="AF4" s="68">
        <v>0.53159999999999996</v>
      </c>
      <c r="AG4" s="69">
        <v>79</v>
      </c>
      <c r="AH4" s="7"/>
      <c r="AI4" s="7"/>
      <c r="AJ4" s="7"/>
      <c r="AK4" s="7"/>
      <c r="AL4" s="10"/>
      <c r="AM4" s="12">
        <v>2</v>
      </c>
      <c r="AN4" s="12">
        <v>0</v>
      </c>
      <c r="AO4" s="12">
        <v>0</v>
      </c>
      <c r="AP4" s="12">
        <v>3</v>
      </c>
      <c r="AQ4" s="12">
        <v>6</v>
      </c>
      <c r="AR4" s="65">
        <v>0.66659999999999997</v>
      </c>
      <c r="AS4" s="66">
        <v>9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2014</v>
      </c>
      <c r="Y5" s="12" t="s">
        <v>27</v>
      </c>
      <c r="Z5" s="1" t="s">
        <v>26</v>
      </c>
      <c r="AA5" s="12">
        <v>15</v>
      </c>
      <c r="AB5" s="12">
        <v>2</v>
      </c>
      <c r="AC5" s="12">
        <v>2</v>
      </c>
      <c r="AD5" s="12">
        <v>14</v>
      </c>
      <c r="AE5" s="12">
        <v>32</v>
      </c>
      <c r="AF5" s="68">
        <v>0.42099999999999999</v>
      </c>
      <c r="AG5" s="69">
        <v>76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2015</v>
      </c>
      <c r="Y6" s="12" t="s">
        <v>25</v>
      </c>
      <c r="Z6" s="1" t="s">
        <v>26</v>
      </c>
      <c r="AA6" s="12">
        <v>14</v>
      </c>
      <c r="AB6" s="12">
        <v>0</v>
      </c>
      <c r="AC6" s="12">
        <v>16</v>
      </c>
      <c r="AD6" s="12">
        <v>3</v>
      </c>
      <c r="AE6" s="12">
        <v>34</v>
      </c>
      <c r="AF6" s="68">
        <v>0.57620000000000005</v>
      </c>
      <c r="AG6" s="69">
        <v>59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8"/>
      <c r="AG7" s="6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70">
        <v>2021</v>
      </c>
      <c r="Y8" s="70" t="s">
        <v>30</v>
      </c>
      <c r="Z8" s="71" t="s">
        <v>31</v>
      </c>
      <c r="AA8" s="70">
        <v>1</v>
      </c>
      <c r="AB8" s="70">
        <v>0</v>
      </c>
      <c r="AC8" s="70">
        <v>1</v>
      </c>
      <c r="AD8" s="70">
        <v>0</v>
      </c>
      <c r="AE8" s="70">
        <v>5</v>
      </c>
      <c r="AF8" s="72">
        <v>0.55559999999999998</v>
      </c>
      <c r="AG8" s="73">
        <v>9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47</v>
      </c>
      <c r="AB9" s="36">
        <f>SUM(AB4:AB8)</f>
        <v>2</v>
      </c>
      <c r="AC9" s="36">
        <f>SUM(AC4:AC8)</f>
        <v>26</v>
      </c>
      <c r="AD9" s="36">
        <f>SUM(AD4:AD8)</f>
        <v>31</v>
      </c>
      <c r="AE9" s="36">
        <f>SUM(AE4:AE8)</f>
        <v>113</v>
      </c>
      <c r="AF9" s="37">
        <f>PRODUCT(AE9/AG9)</f>
        <v>0.50672645739910316</v>
      </c>
      <c r="AG9" s="21">
        <f>SUM(AG4:AG8)</f>
        <v>223</v>
      </c>
      <c r="AH9" s="18"/>
      <c r="AI9" s="29"/>
      <c r="AJ9" s="41"/>
      <c r="AK9" s="42"/>
      <c r="AL9" s="10"/>
      <c r="AM9" s="36">
        <f>SUM(AM4:AM8)</f>
        <v>2</v>
      </c>
      <c r="AN9" s="36">
        <f>SUM(AN4:AN8)</f>
        <v>0</v>
      </c>
      <c r="AO9" s="36">
        <f>SUM(AO4:AO8)</f>
        <v>0</v>
      </c>
      <c r="AP9" s="36">
        <f>SUM(AP4:AP8)</f>
        <v>3</v>
      </c>
      <c r="AQ9" s="36">
        <f>SUM(AQ4:AQ8)</f>
        <v>6</v>
      </c>
      <c r="AR9" s="37">
        <f>PRODUCT(AQ9/AS9)</f>
        <v>0.66666666666666663</v>
      </c>
      <c r="AS9" s="39">
        <f>SUM(AS4:AS8)</f>
        <v>9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29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32</v>
      </c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f>PRODUCT(K9+W9)</f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49</v>
      </c>
      <c r="F14" s="47">
        <f>PRODUCT(AB9+AN9)</f>
        <v>2</v>
      </c>
      <c r="G14" s="47">
        <f>PRODUCT(AC9+AO9)</f>
        <v>26</v>
      </c>
      <c r="H14" s="47">
        <f>PRODUCT(AD9+AP9)</f>
        <v>34</v>
      </c>
      <c r="I14" s="47">
        <f>PRODUCT(AE9+AQ9)</f>
        <v>119</v>
      </c>
      <c r="J14" s="60">
        <f>PRODUCT(I14/K14)</f>
        <v>0.51293103448275867</v>
      </c>
      <c r="K14" s="10">
        <f>PRODUCT(AG9+AS9)</f>
        <v>232</v>
      </c>
      <c r="L14" s="53">
        <f>PRODUCT((F14+G14)/E14)</f>
        <v>0.5714285714285714</v>
      </c>
      <c r="M14" s="53">
        <f>PRODUCT(H14/E14)</f>
        <v>0.69387755102040816</v>
      </c>
      <c r="N14" s="53">
        <f>PRODUCT((F14+G14+H14)/E14)</f>
        <v>1.2653061224489797</v>
      </c>
      <c r="O14" s="53">
        <f>PRODUCT(I14/E14)</f>
        <v>2.4285714285714284</v>
      </c>
      <c r="Q14" s="17"/>
      <c r="R14" s="17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49</v>
      </c>
      <c r="F15" s="47">
        <f t="shared" ref="F15:I15" si="0">SUM(F12:F14)</f>
        <v>2</v>
      </c>
      <c r="G15" s="47">
        <f t="shared" si="0"/>
        <v>26</v>
      </c>
      <c r="H15" s="47">
        <f t="shared" si="0"/>
        <v>34</v>
      </c>
      <c r="I15" s="47">
        <f t="shared" si="0"/>
        <v>119</v>
      </c>
      <c r="J15" s="60">
        <f>PRODUCT(I15/K15)</f>
        <v>0.51293103448275867</v>
      </c>
      <c r="K15" s="16">
        <f>SUM(K12:K14)</f>
        <v>232</v>
      </c>
      <c r="L15" s="53">
        <f>PRODUCT((F15+G15)/E15)</f>
        <v>0.5714285714285714</v>
      </c>
      <c r="M15" s="53">
        <f>PRODUCT(H15/E15)</f>
        <v>0.69387755102040816</v>
      </c>
      <c r="N15" s="53">
        <f>PRODUCT((F15+G15+H15)/E15)</f>
        <v>1.2653061224489797</v>
      </c>
      <c r="O15" s="53">
        <f>PRODUCT(I15/E15)</f>
        <v>2.4285714285714284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sortState ref="X6:AJ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2021-09-06T06:49:42Z</dcterms:modified>
</cp:coreProperties>
</file>